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<sst xmlns="http://schemas.openxmlformats.org/spreadsheetml/2006/main" count="60" uniqueCount="60">
  <si>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</si>
  <si>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</si>
  <si>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</si>
  <si>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</si>
  <si>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</si>
  <si>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</si>
  <si>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</si>
  <si>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</si>
  <si>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</si>
  <si>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</si>
  <si>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</si>
  <si>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</si>
  <si>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</si>
  <si>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</si>
  <si>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</si>
  <si>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</si>
  <si>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</si>
  <si>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</si>
  <si>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</si>
  <si>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</si>
  <si>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</si>
  <si>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</si>
  <si>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</si>
  <si>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</si>
  <si>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</si>
  <si>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</si>
  <si>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</si>
  <si>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</si>
  <si>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</si>
  <si>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</si>
  <si>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</si>
  <si>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</si>
  <si>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</si>
  <si>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</si>
  <si>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</si>
  <si>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</si>
  <si>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</si>
  <si>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</si>
  <si>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</si>
  <si>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</si>
  <si>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</si>
  <si>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</si>
  <si>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</si>
  <si>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</si>
  <si>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</si>
  <si>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</si>
  <si>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</si>
  <si>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</si>
  <si>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</si>
  <si>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</si>
  <si>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</si>
  <si>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</si>
  <si>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</si>
  <si>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</si>
  <si>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</si>
  <si>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</si>
  <si>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</si>
  <si>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</si>
  <si>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</si>
  <si>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SALAMANCA, GUANAJUATO.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</si>
</sst>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119924811.62</v>
      </c>
      <c r="C5" s="12">
        <v>182523548.06</v>
      </c>
      <c r="D5" s="17"/>
      <c r="E5" s="11" t="s">
        <v>41</v>
      </c>
      <c r="F5" s="12">
        <v>118264005.44</v>
      </c>
      <c r="G5" s="5">
        <v>92245505.969999999</v>
      </c>
    </row>
    <row r="6" spans="1:7" x14ac:dyDescent="0.2">
      <c r="A6" s="30" t="s">
        <v>28</v>
      </c>
      <c r="B6" s="12">
        <v>15606049.369999999</v>
      </c>
      <c r="C6" s="12">
        <v>12902837.77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45266963.869999997</v>
      </c>
      <c r="C7" s="12">
        <v>104181288.86</v>
      </c>
      <c r="D7" s="17"/>
      <c r="E7" s="11" t="s">
        <v>11</v>
      </c>
      <c r="F7" s="12">
        <v>-245185.15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34130</v>
      </c>
      <c r="C11" s="12">
        <v>34130</v>
      </c>
      <c r="D11" s="17"/>
      <c r="E11" s="11" t="s">
        <v>13</v>
      </c>
      <c r="F11" s="12">
        <v>7498720.0099999998</v>
      </c>
      <c r="G11" s="5">
        <v>8296814.1600000001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180831954.86000001</v>
      </c>
      <c r="C13" s="10">
        <f>SUM(C5:C11)</f>
        <v>299641804.69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125517540.3</v>
      </c>
      <c r="G14" s="5">
        <f>SUM(G5:G12)</f>
        <v>100542320.13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3152188.83</v>
      </c>
      <c r="C16" s="12">
        <v>3055583.33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1710974983.1700001</v>
      </c>
      <c r="C18" s="12">
        <v>1279691602.1099999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266378119.69</v>
      </c>
      <c r="C19" s="12">
        <v>260296422.00999999</v>
      </c>
      <c r="D19" s="17"/>
      <c r="E19" s="11" t="s">
        <v>16</v>
      </c>
      <c r="F19" s="12">
        <v>116929458.87</v>
      </c>
      <c r="G19" s="5">
        <v>123109664.58</v>
      </c>
    </row>
    <row r="20" spans="1:7" x14ac:dyDescent="0.2">
      <c r="A20" s="30" t="s">
        <v>37</v>
      </c>
      <c r="B20" s="12">
        <v>10461028.68</v>
      </c>
      <c r="C20" s="12">
        <v>8336028.6799999997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-131095444.83</v>
      </c>
      <c r="C21" s="12">
        <v>-101253314.88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1051801.24</v>
      </c>
      <c r="C22" s="12">
        <v>950880.05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116929458.87</v>
      </c>
      <c r="G24" s="5">
        <f>SUM(G17:G22)</f>
        <v>123109664.58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242446999.17000002</v>
      </c>
      <c r="G26" s="6">
        <f>SUM(G14+G24)</f>
        <v>223651984.70999998</v>
      </c>
    </row>
    <row r="27" spans="1:7" x14ac:dyDescent="0.2">
      <c r="A27" s="37" t="s">
        <v>8</v>
      </c>
      <c r="B27" s="10">
        <f>SUM(B16:B23)+B25</f>
        <v>1860922676.7800002</v>
      </c>
      <c r="C27" s="10">
        <f>SUM(C16:C23)+C25</f>
        <v>1451077201.3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2041754631.6400003</v>
      </c>
      <c r="C29" s="10">
        <f>C13+C27</f>
        <v>1750719005.99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486365438.76999998</v>
      </c>
      <c r="G30" s="6">
        <f>SUM(G31:G33)</f>
        <v>486365438.76999998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486365438.76999998</v>
      </c>
      <c r="G31" s="5">
        <v>486365438.76999998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1312942193.7</v>
      </c>
      <c r="G35" s="6">
        <f>SUM(G36:G40)</f>
        <v>1048998396.6700001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255428335.34999999</v>
      </c>
      <c r="G36" s="5">
        <v>241626497.97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1057513858.35</v>
      </c>
      <c r="G37" s="5">
        <v>807371898.70000005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1799307632.47</v>
      </c>
      <c r="G46" s="5">
        <f>SUM(G42+G35+G30)</f>
        <v>1535363835.4400001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2041754631.6400001</v>
      </c>
      <c r="G48" s="20">
        <f>G46+G26</f>
        <v>1759015820.1500001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2019-04-14T00:25:47Z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